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3000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<sst xmlns="http://schemas.openxmlformats.org/spreadsheetml/2006/main" count="62" uniqueCount="57">
  <si>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>Базовый вариант</t>
  </si>
  <si>
    <t>Дополнительно</t>
  </si>
  <si>
    <t>(поликарбонат толщ.6мм)</t>
  </si>
  <si>
    <t>нижняя рама (шв.№16) с покраской за 2р.</t>
  </si>
  <si>
    <t>длина,мм</t>
  </si>
  <si>
    <t>Наряд-заказ</t>
  </si>
  <si>
    <t>Заказчик (Ф.И.О.)</t>
  </si>
  <si>
    <t>Адрес, контактный телефон</t>
  </si>
  <si>
    <t>Итого</t>
  </si>
  <si>
    <t>(подпись)</t>
  </si>
  <si>
    <t>Заказчик:</t>
  </si>
  <si>
    <t>Заказ принял:</t>
  </si>
  <si>
    <t>шпалера для подвязки растений (4шт.)</t>
  </si>
  <si>
    <t>Наружный габарит опорной рамы теплицы</t>
  </si>
  <si>
    <t>Всего с монтажом (или с укрупнительной сборкой)</t>
  </si>
  <si>
    <t>дополнительное окно взамен двери с торца</t>
  </si>
  <si>
    <t>городской московский</t>
  </si>
  <si>
    <t>мобильный МТС</t>
  </si>
  <si>
    <t>т/ф 8(916)691-77-62</t>
  </si>
  <si>
    <t>т/ф 8(499)193-55-11</t>
  </si>
  <si>
    <t>(разметка, готовые торцы, инструктаж)</t>
  </si>
  <si>
    <t>дополнительная фрамуга на крыше</t>
  </si>
  <si>
    <t xml:space="preserve">Всего с доставкой и монтажом </t>
  </si>
  <si>
    <t>доп.перегородка с дверью по</t>
  </si>
  <si>
    <t>теплица</t>
  </si>
  <si>
    <t>замена в стенах поликарбоната на стекло 4мм</t>
  </si>
  <si>
    <t>Заказная ведомость</t>
  </si>
  <si>
    <t>обрамлен.грядок c окраской без монтажа 1пм</t>
  </si>
  <si>
    <t>окно раздвижное в боковой стене</t>
  </si>
  <si>
    <t>доп.перегородка глухая по существ. строп.</t>
  </si>
  <si>
    <t>то же с доп.строп. поликарбонат т.6мм</t>
  </si>
  <si>
    <t>существующей строп. поликарбонат т.6мм</t>
  </si>
  <si>
    <t>Срок выполнения заказа</t>
  </si>
  <si>
    <t>Монтаж 18% от стоимости теплицы или</t>
  </si>
  <si>
    <t>на изготовление теплицы типа УН-</t>
  </si>
  <si>
    <t>УН-11</t>
  </si>
  <si>
    <t>площ.22кв.м</t>
  </si>
  <si>
    <t>площ.11кв.м</t>
  </si>
  <si>
    <t>шириной 2700мм</t>
  </si>
  <si>
    <t>Универсальная</t>
  </si>
  <si>
    <t>широкая 2-х ств. дверь взамен 1-створчат.</t>
  </si>
  <si>
    <t>УН-17</t>
  </si>
  <si>
    <t>УН-22</t>
  </si>
  <si>
    <t>2700х4120</t>
  </si>
  <si>
    <t>2700х6220</t>
  </si>
  <si>
    <t>2700х8320</t>
  </si>
  <si>
    <t>(2 одностворчат. двери, цвет светло-серый</t>
  </si>
  <si>
    <t>RAL7035, поликарбонат т.6мм)</t>
  </si>
  <si>
    <t>понижение 2-х створчатой двери</t>
  </si>
  <si>
    <t>дверь раздвижн. 2-х створч. в боковой стене</t>
  </si>
  <si>
    <t>окраска в нетип.цвет RAL                      +8%</t>
  </si>
  <si>
    <t>Доставка - 4200рублей (в пределах 20км от МКАД)</t>
  </si>
  <si>
    <t>далее 39 рублей за каждый километр туда и обратно</t>
  </si>
  <si>
    <t>Гидравический подъемник Гигавент (Дания)</t>
  </si>
  <si>
    <t>шт.</t>
  </si>
  <si>
    <t xml:space="preserve">к Договору от </t>
  </si>
  <si>
    <t>Укрупнительная сборка для монтажа собственными силами 6.8%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</si>
</sst>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_р_."/>
    <numFmt numFmtId="166" formatCode="#,##0&quot;р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3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sz val="9"/>
      <name val="Arial Cyr"/>
      <family val="0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/>
      <bottom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164" fontId="0" fillId="0" borderId="0" xfId="0" applyNumberFormat="1" applyAlignment="1">
      <alignment/>
    </xf>
    <xf numFmtId="0" fontId="0" fillId="0" borderId="21" xfId="0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Border="1" applyAlignment="1">
      <alignment/>
    </xf>
    <xf numFmtId="0" fontId="12" fillId="0" borderId="24" xfId="0" applyFont="1" applyFill="1" applyBorder="1" applyAlignment="1">
      <alignment/>
    </xf>
    <xf numFmtId="0" fontId="13" fillId="0" borderId="25" xfId="0" applyFont="1" applyBorder="1" applyAlignment="1">
      <alignment horizontal="center" vertical="center"/>
    </xf>
    <xf numFmtId="0" fontId="10" fillId="4" borderId="20" xfId="0" applyFont="1" applyFill="1" applyBorder="1" applyAlignment="1">
      <alignment/>
    </xf>
    <xf numFmtId="0" fontId="0" fillId="4" borderId="20" xfId="0" applyFill="1" applyBorder="1" applyAlignment="1">
      <alignment/>
    </xf>
    <xf numFmtId="0" fontId="4" fillId="0" borderId="0" xfId="0" applyFont="1" applyAlignment="1">
      <alignment/>
    </xf>
    <xf numFmtId="0" fontId="4" fillId="4" borderId="0" xfId="0" applyFont="1" applyFill="1" applyAlignment="1">
      <alignment/>
    </xf>
    <xf numFmtId="165" fontId="3" fillId="4" borderId="10" xfId="0" applyNumberFormat="1" applyFont="1" applyFill="1" applyBorder="1" applyAlignment="1">
      <alignment horizontal="right" vertical="center"/>
    </xf>
    <xf numFmtId="165" fontId="3" fillId="4" borderId="26" xfId="0" applyNumberFormat="1" applyFont="1" applyFill="1" applyBorder="1" applyAlignment="1">
      <alignment horizontal="right" vertical="center"/>
    </xf>
    <xf numFmtId="165" fontId="0" fillId="4" borderId="10" xfId="0" applyNumberFormat="1" applyFill="1" applyBorder="1" applyAlignment="1">
      <alignment horizontal="right" vertical="center"/>
    </xf>
    <xf numFmtId="165" fontId="0" fillId="4" borderId="26" xfId="0" applyNumberFormat="1" applyFill="1" applyBorder="1" applyAlignment="1">
      <alignment horizontal="right" vertical="center"/>
    </xf>
    <xf numFmtId="0" fontId="4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165" fontId="3" fillId="4" borderId="27" xfId="0" applyNumberFormat="1" applyFont="1" applyFill="1" applyBorder="1" applyAlignment="1">
      <alignment horizontal="right"/>
    </xf>
    <xf numFmtId="0" fontId="0" fillId="4" borderId="30" xfId="0" applyFill="1" applyBorder="1" applyAlignment="1">
      <alignment horizontal="right"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66" fontId="3" fillId="0" borderId="27" xfId="0" applyNumberFormat="1" applyFont="1" applyBorder="1" applyAlignment="1">
      <alignment vertical="center"/>
    </xf>
    <xf numFmtId="166" fontId="3" fillId="0" borderId="28" xfId="0" applyNumberFormat="1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13" fillId="4" borderId="3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165" fontId="3" fillId="4" borderId="28" xfId="0" applyNumberFormat="1" applyFont="1" applyFill="1" applyBorder="1" applyAlignment="1">
      <alignment horizontal="right"/>
    </xf>
    <xf numFmtId="165" fontId="3" fillId="4" borderId="35" xfId="0" applyNumberFormat="1" applyFont="1" applyFill="1" applyBorder="1" applyAlignment="1">
      <alignment horizontal="right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/>
    </xf>
    <xf numFmtId="165" fontId="3" fillId="0" borderId="30" xfId="0" applyNumberFormat="1" applyFont="1" applyBorder="1" applyAlignment="1">
      <alignment horizontal="center"/>
    </xf>
    <xf numFmtId="164" fontId="3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6" fillId="0" borderId="3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8" fillId="0" borderId="0" xfId="0" applyFont="1" applyAlignment="1">
      <alignment vertical="center"/>
    </xf>
    <xf numFmtId="164" fontId="3" fillId="0" borderId="4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6" fontId="4" fillId="0" borderId="0" xfId="0" applyNumberFormat="1" applyFont="1" applyAlignment="1">
      <alignment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2" fillId="0" borderId="0" xfId="0" applyFont="1" applyAlignment="1">
      <alignment horizontal="center"/>
    </xf>
    <xf numFmtId="165" fontId="8" fillId="0" borderId="27" xfId="0" applyNumberFormat="1" applyFont="1" applyBorder="1" applyAlignment="1">
      <alignment horizontal="center"/>
    </xf>
    <xf numFmtId="165" fontId="8" fillId="0" borderId="30" xfId="0" applyNumberFormat="1" applyFont="1" applyBorder="1" applyAlignment="1">
      <alignment horizontal="center"/>
    </xf>
    <xf numFmtId="165" fontId="3" fillId="4" borderId="29" xfId="0" applyNumberFormat="1" applyFont="1" applyFill="1" applyBorder="1" applyAlignment="1">
      <alignment horizontal="right"/>
    </xf>
    <xf numFmtId="164" fontId="3" fillId="0" borderId="36" xfId="0" applyNumberFormat="1" applyFont="1" applyBorder="1" applyAlignment="1">
      <alignment vertical="center"/>
    </xf>
    <xf numFmtId="164" fontId="3" fillId="0" borderId="32" xfId="0" applyNumberFormat="1" applyFont="1" applyBorder="1" applyAlignment="1">
      <alignment vertical="center"/>
    </xf>
    <xf numFmtId="164" fontId="3" fillId="0" borderId="37" xfId="0" applyNumberFormat="1" applyFont="1" applyBorder="1" applyAlignment="1">
      <alignment vertical="center"/>
    </xf>
    <xf numFmtId="164" fontId="3" fillId="0" borderId="38" xfId="0" applyNumberFormat="1" applyFont="1" applyBorder="1" applyAlignment="1">
      <alignment vertical="center"/>
    </xf>
    <xf numFmtId="164" fontId="3" fillId="0" borderId="36" xfId="0" applyNumberFormat="1" applyFont="1" applyBorder="1" applyAlignment="1">
      <alignment horizontal="right" vertical="center"/>
    </xf>
    <xf numFmtId="164" fontId="3" fillId="0" borderId="32" xfId="0" applyNumberFormat="1" applyFont="1" applyBorder="1" applyAlignment="1">
      <alignment horizontal="right" vertical="center"/>
    </xf>
    <xf numFmtId="164" fontId="3" fillId="0" borderId="37" xfId="0" applyNumberFormat="1" applyFont="1" applyBorder="1" applyAlignment="1">
      <alignment horizontal="right" vertical="center"/>
    </xf>
    <xf numFmtId="164" fontId="3" fillId="0" borderId="38" xfId="0" applyNumberFormat="1" applyFont="1" applyBorder="1" applyAlignment="1">
      <alignment horizontal="right" vertical="center"/>
    </xf>
    <xf numFmtId="0" fontId="7" fillId="0" borderId="32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164" fontId="3" fillId="4" borderId="10" xfId="0" applyNumberFormat="1" applyFont="1" applyFill="1" applyBorder="1" applyAlignment="1">
      <alignment horizontal="right"/>
    </xf>
    <xf numFmtId="0" fontId="0" fillId="4" borderId="26" xfId="0" applyFill="1" applyBorder="1" applyAlignment="1">
      <alignment horizontal="right"/>
    </xf>
    <xf numFmtId="164" fontId="3" fillId="4" borderId="36" xfId="0" applyNumberFormat="1" applyFont="1" applyFill="1" applyBorder="1" applyAlignment="1">
      <alignment horizontal="right" vertical="center"/>
    </xf>
    <xf numFmtId="164" fontId="3" fillId="4" borderId="32" xfId="0" applyNumberFormat="1" applyFont="1" applyFill="1" applyBorder="1" applyAlignment="1">
      <alignment horizontal="right" vertical="center"/>
    </xf>
    <xf numFmtId="164" fontId="3" fillId="4" borderId="37" xfId="0" applyNumberFormat="1" applyFont="1" applyFill="1" applyBorder="1" applyAlignment="1">
      <alignment horizontal="right" vertical="center"/>
    </xf>
    <xf numFmtId="164" fontId="3" fillId="4" borderId="38" xfId="0" applyNumberFormat="1" applyFont="1" applyFill="1" applyBorder="1" applyAlignment="1">
      <alignment horizontal="right" vertical="center"/>
    </xf>
    <xf numFmtId="164" fontId="3" fillId="0" borderId="43" xfId="0" applyNumberFormat="1" applyFont="1" applyFill="1" applyBorder="1" applyAlignment="1">
      <alignment/>
    </xf>
    <xf numFmtId="164" fontId="3" fillId="0" borderId="44" xfId="0" applyNumberFormat="1" applyFont="1" applyFill="1" applyBorder="1" applyAlignment="1">
      <alignment/>
    </xf>
    <xf numFmtId="165" fontId="3" fillId="4" borderId="30" xfId="0" applyNumberFormat="1" applyFont="1" applyFill="1" applyBorder="1" applyAlignment="1">
      <alignment horizontal="right"/>
    </xf>
    <xf numFmtId="165" fontId="3" fillId="4" borderId="11" xfId="0" applyNumberFormat="1" applyFont="1" applyFill="1" applyBorder="1" applyAlignment="1">
      <alignment horizontal="right"/>
    </xf>
    <xf numFmtId="165" fontId="3" fillId="4" borderId="45" xfId="0" applyNumberFormat="1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164" fontId="3" fillId="0" borderId="46" xfId="0" applyNumberFormat="1" applyFont="1" applyBorder="1" applyAlignment="1">
      <alignment horizontal="center"/>
    </xf>
    <xf numFmtId="166" fontId="3" fillId="0" borderId="27" xfId="0" applyNumberFormat="1" applyFont="1" applyBorder="1" applyAlignment="1">
      <alignment horizontal="center" vertical="center"/>
    </xf>
    <xf numFmtId="166" fontId="3" fillId="0" borderId="28" xfId="0" applyNumberFormat="1" applyFont="1" applyBorder="1" applyAlignment="1">
      <alignment horizontal="center" vertical="center"/>
    </xf>
    <xf numFmtId="165" fontId="3" fillId="4" borderId="33" xfId="0" applyNumberFormat="1" applyFont="1" applyFill="1" applyBorder="1" applyAlignment="1">
      <alignment horizontal="right" vertical="center"/>
    </xf>
    <xf numFmtId="165" fontId="3" fillId="4" borderId="14" xfId="0" applyNumberFormat="1" applyFont="1" applyFill="1" applyBorder="1" applyAlignment="1">
      <alignment horizontal="right" vertical="center"/>
    </xf>
    <xf numFmtId="165" fontId="3" fillId="4" borderId="28" xfId="0" applyNumberFormat="1" applyFont="1" applyFill="1" applyBorder="1" applyAlignment="1">
      <alignment horizontal="right" vertical="center"/>
    </xf>
    <xf numFmtId="165" fontId="3" fillId="4" borderId="35" xfId="0" applyNumberFormat="1" applyFont="1" applyFill="1" applyBorder="1" applyAlignment="1">
      <alignment horizontal="right" vertical="center"/>
    </xf>
    <xf numFmtId="165" fontId="0" fillId="4" borderId="28" xfId="0" applyNumberFormat="1" applyFill="1" applyBorder="1" applyAlignment="1">
      <alignment horizontal="right" vertical="center"/>
    </xf>
    <xf numFmtId="165" fontId="0" fillId="4" borderId="35" xfId="0" applyNumberFormat="1" applyFill="1" applyBorder="1" applyAlignment="1">
      <alignment horizontal="right" vertical="center"/>
    </xf>
    <xf numFmtId="165" fontId="3" fillId="4" borderId="27" xfId="0" applyNumberFormat="1" applyFont="1" applyFill="1" applyBorder="1" applyAlignment="1">
      <alignment horizontal="right" vertical="center"/>
    </xf>
    <xf numFmtId="165" fontId="3" fillId="4" borderId="30" xfId="0" applyNumberFormat="1" applyFont="1" applyFill="1" applyBorder="1" applyAlignment="1">
      <alignment horizontal="right" vertical="center"/>
    </xf>
    <xf numFmtId="165" fontId="3" fillId="0" borderId="27" xfId="0" applyNumberFormat="1" applyFont="1" applyBorder="1" applyAlignment="1">
      <alignment horizontal="right"/>
    </xf>
    <xf numFmtId="165" fontId="3" fillId="0" borderId="3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WordArt 3"/>
        <xdr:cNvSpPr>
          <a:spLocks/>
        </xdr:cNvSpPr>
      </xdr:nvSpPr>
      <xdr:spPr>
        <a:xfrm>
          <a:off x="77343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СК  СПЕЦСТРОЙ 16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77343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СК  СПЕЦСТРОЙ 16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57150</xdr:rowOff>
    </xdr:from>
    <xdr:to>
      <xdr:col>0</xdr:col>
      <xdr:colOff>2476500</xdr:colOff>
      <xdr:row>6</xdr:row>
      <xdr:rowOff>123825</xdr:rowOff>
    </xdr:to>
    <xdr:pic>
      <xdr:nvPicPr>
        <xdr:cNvPr id="3" name="Рисунок 4" descr="IMG_257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22955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zoomScale="150" zoomScaleNormal="150" zoomScalePageLayoutView="0" workbookViewId="0" topLeftCell="A1">
      <selection activeCell="A49" sqref="A49"/>
    </sheetView>
  </sheetViews>
  <sheetFormatPr defaultColWidth="9.00390625" defaultRowHeight="12.75"/>
  <cols>
    <col min="1" max="1" width="39.125" style="0" customWidth="1"/>
    <col min="2" max="7" width="7.00390625" style="0" customWidth="1"/>
    <col min="8" max="8" width="6.00390625" style="0" customWidth="1"/>
    <col min="9" max="9" width="14.375" style="0" customWidth="1"/>
    <col min="10" max="10" width="3.00390625" style="0" hidden="1" customWidth="1"/>
  </cols>
  <sheetData>
    <row r="1" spans="2:9" ht="26.25">
      <c r="B1" s="85" t="s">
        <v>26</v>
      </c>
      <c r="C1" s="85"/>
      <c r="D1" s="85"/>
      <c r="E1" s="85"/>
      <c r="F1" s="85"/>
      <c r="G1" s="85"/>
      <c r="H1" s="85"/>
      <c r="I1" s="85"/>
    </row>
    <row r="2" ht="20.25">
      <c r="B2" s="16" t="s">
        <v>55</v>
      </c>
    </row>
    <row r="4" ht="20.25">
      <c r="B4" s="16" t="s">
        <v>34</v>
      </c>
    </row>
    <row r="5" ht="20.25">
      <c r="B5" s="16"/>
    </row>
    <row r="8" spans="1:9" ht="16.5">
      <c r="A8" s="18" t="s">
        <v>6</v>
      </c>
      <c r="B8" s="33"/>
      <c r="C8" s="34"/>
      <c r="D8" s="34"/>
      <c r="E8" s="34"/>
      <c r="F8" s="34"/>
      <c r="G8" s="34"/>
      <c r="H8" s="34"/>
      <c r="I8" s="34"/>
    </row>
    <row r="9" ht="10.5" customHeight="1">
      <c r="A9" s="18"/>
    </row>
    <row r="10" spans="1:9" ht="16.5">
      <c r="A10" s="18" t="s">
        <v>7</v>
      </c>
      <c r="B10" s="33"/>
      <c r="C10" s="34"/>
      <c r="D10" s="34"/>
      <c r="E10" s="34"/>
      <c r="F10" s="34"/>
      <c r="G10" s="34"/>
      <c r="H10" s="34"/>
      <c r="I10" s="34"/>
    </row>
    <row r="11" spans="1:9" ht="10.5" customHeight="1">
      <c r="A11" s="18"/>
      <c r="B11" s="2"/>
      <c r="C11" s="2"/>
      <c r="D11" s="2"/>
      <c r="E11" s="2"/>
      <c r="F11" s="2"/>
      <c r="G11" s="2"/>
      <c r="H11" s="2"/>
      <c r="I11" s="2"/>
    </row>
    <row r="12" spans="1:9" ht="16.5">
      <c r="A12" s="18" t="s">
        <v>32</v>
      </c>
      <c r="B12" s="34"/>
      <c r="C12" s="33"/>
      <c r="D12" s="34"/>
      <c r="E12" s="34"/>
      <c r="F12" s="34"/>
      <c r="G12" s="34"/>
      <c r="H12" s="34"/>
      <c r="I12" s="34"/>
    </row>
    <row r="13" spans="2:9" ht="10.5" customHeight="1" thickBot="1">
      <c r="B13" s="29"/>
      <c r="C13" s="2"/>
      <c r="D13" s="2"/>
      <c r="E13" s="2"/>
      <c r="F13" s="2"/>
      <c r="G13" s="2"/>
      <c r="H13" s="2"/>
      <c r="I13" s="2"/>
    </row>
    <row r="14" spans="1:9" ht="23.25">
      <c r="A14" s="32" t="s">
        <v>39</v>
      </c>
      <c r="B14" s="73" t="s">
        <v>35</v>
      </c>
      <c r="C14" s="74"/>
      <c r="D14" s="73" t="s">
        <v>41</v>
      </c>
      <c r="E14" s="74"/>
      <c r="F14" s="73" t="s">
        <v>42</v>
      </c>
      <c r="G14" s="74"/>
      <c r="H14" s="53" t="s">
        <v>5</v>
      </c>
      <c r="I14" s="54"/>
    </row>
    <row r="15" spans="1:9" ht="12.75" customHeight="1">
      <c r="A15" s="22" t="s">
        <v>24</v>
      </c>
      <c r="B15" s="75" t="s">
        <v>37</v>
      </c>
      <c r="C15" s="76"/>
      <c r="D15" s="75" t="s">
        <v>37</v>
      </c>
      <c r="E15" s="76"/>
      <c r="F15" s="75" t="s">
        <v>36</v>
      </c>
      <c r="G15" s="76"/>
      <c r="H15" s="55"/>
      <c r="I15" s="56"/>
    </row>
    <row r="16" spans="1:9" ht="12" customHeight="1">
      <c r="A16" s="22" t="s">
        <v>38</v>
      </c>
      <c r="B16" s="77" t="s">
        <v>4</v>
      </c>
      <c r="C16" s="78"/>
      <c r="D16" s="77" t="s">
        <v>4</v>
      </c>
      <c r="E16" s="78"/>
      <c r="F16" s="77" t="s">
        <v>4</v>
      </c>
      <c r="G16" s="78"/>
      <c r="H16" s="57"/>
      <c r="I16" s="58"/>
    </row>
    <row r="17" spans="1:9" ht="15.75" customHeight="1" thickBot="1">
      <c r="A17" s="21"/>
      <c r="B17" s="41">
        <v>4200</v>
      </c>
      <c r="C17" s="42"/>
      <c r="D17" s="41">
        <v>6200</v>
      </c>
      <c r="E17" s="42"/>
      <c r="F17" s="41">
        <v>8300</v>
      </c>
      <c r="G17" s="42"/>
      <c r="H17" s="59"/>
      <c r="I17" s="60"/>
    </row>
    <row r="18" spans="1:9" ht="15.75" customHeight="1">
      <c r="A18" s="83" t="s">
        <v>13</v>
      </c>
      <c r="B18" s="65" t="s">
        <v>43</v>
      </c>
      <c r="C18" s="66"/>
      <c r="D18" s="65" t="s">
        <v>44</v>
      </c>
      <c r="E18" s="66"/>
      <c r="F18" s="65" t="s">
        <v>45</v>
      </c>
      <c r="G18" s="66"/>
      <c r="H18" s="61"/>
      <c r="I18" s="62"/>
    </row>
    <row r="19" spans="1:9" ht="0.75" customHeight="1" thickBot="1">
      <c r="A19" s="84"/>
      <c r="B19" s="67"/>
      <c r="C19" s="68"/>
      <c r="D19" s="67"/>
      <c r="E19" s="68"/>
      <c r="F19" s="67"/>
      <c r="G19" s="68"/>
      <c r="H19" s="12"/>
      <c r="I19" s="6"/>
    </row>
    <row r="20" spans="1:9" ht="20.25">
      <c r="A20" s="14" t="s">
        <v>0</v>
      </c>
      <c r="B20" s="47">
        <v>156500</v>
      </c>
      <c r="C20" s="48"/>
      <c r="D20" s="47">
        <v>201260</v>
      </c>
      <c r="E20" s="48"/>
      <c r="F20" s="47">
        <v>245270</v>
      </c>
      <c r="G20" s="48"/>
      <c r="H20" s="37"/>
      <c r="I20" s="38"/>
    </row>
    <row r="21" spans="1:9" ht="12.75">
      <c r="A21" s="7" t="s">
        <v>46</v>
      </c>
      <c r="B21" s="49"/>
      <c r="C21" s="50"/>
      <c r="D21" s="49"/>
      <c r="E21" s="50"/>
      <c r="F21" s="49"/>
      <c r="G21" s="50"/>
      <c r="H21" s="39"/>
      <c r="I21" s="40"/>
    </row>
    <row r="22" spans="1:9" ht="12.75">
      <c r="A22" s="7" t="s">
        <v>47</v>
      </c>
      <c r="B22" s="49"/>
      <c r="C22" s="50"/>
      <c r="D22" s="49"/>
      <c r="E22" s="50"/>
      <c r="F22" s="49"/>
      <c r="G22" s="50"/>
      <c r="H22" s="39"/>
      <c r="I22" s="40"/>
    </row>
    <row r="23" spans="1:9" ht="0.75" customHeight="1">
      <c r="A23" s="8"/>
      <c r="B23" s="4"/>
      <c r="C23" s="5"/>
      <c r="D23" s="4"/>
      <c r="E23" s="5"/>
      <c r="F23" s="4"/>
      <c r="G23" s="5"/>
      <c r="H23" s="25"/>
      <c r="I23" s="26"/>
    </row>
    <row r="24" spans="1:9" ht="18">
      <c r="A24" s="11" t="s">
        <v>1</v>
      </c>
      <c r="B24" s="1"/>
      <c r="C24" s="3"/>
      <c r="D24" s="1"/>
      <c r="E24" s="3"/>
      <c r="F24" s="1"/>
      <c r="G24" s="3"/>
      <c r="H24" s="86"/>
      <c r="I24" s="87"/>
    </row>
    <row r="25" spans="1:9" ht="0.75" customHeight="1">
      <c r="A25" s="9"/>
      <c r="B25" s="43"/>
      <c r="C25" s="43"/>
      <c r="D25" s="43"/>
      <c r="E25" s="43"/>
      <c r="F25" s="43"/>
      <c r="G25" s="43"/>
      <c r="H25" s="69"/>
      <c r="I25" s="70"/>
    </row>
    <row r="26" spans="1:9" ht="18">
      <c r="A26" s="9" t="s">
        <v>3</v>
      </c>
      <c r="B26" s="43">
        <v>23850</v>
      </c>
      <c r="C26" s="43"/>
      <c r="D26" s="43">
        <v>30850</v>
      </c>
      <c r="E26" s="43"/>
      <c r="F26" s="43">
        <v>35580</v>
      </c>
      <c r="G26" s="43"/>
      <c r="H26" s="63"/>
      <c r="I26" s="64"/>
    </row>
    <row r="27" spans="1:9" ht="18">
      <c r="A27" s="28" t="s">
        <v>21</v>
      </c>
      <c r="B27" s="43">
        <v>9890</v>
      </c>
      <c r="C27" s="43"/>
      <c r="D27" s="43">
        <f>B27</f>
        <v>9890</v>
      </c>
      <c r="E27" s="43"/>
      <c r="F27" s="43">
        <f>B27</f>
        <v>9890</v>
      </c>
      <c r="G27" s="43"/>
      <c r="H27" s="88"/>
      <c r="I27" s="64"/>
    </row>
    <row r="28" spans="1:9" ht="18">
      <c r="A28" s="9" t="s">
        <v>12</v>
      </c>
      <c r="B28" s="43">
        <v>2960</v>
      </c>
      <c r="C28" s="43"/>
      <c r="D28" s="43">
        <v>4630</v>
      </c>
      <c r="E28" s="43"/>
      <c r="F28" s="43">
        <v>5920</v>
      </c>
      <c r="G28" s="43"/>
      <c r="H28" s="63"/>
      <c r="I28" s="64"/>
    </row>
    <row r="29" spans="1:9" ht="18">
      <c r="A29" s="9" t="s">
        <v>15</v>
      </c>
      <c r="B29" s="43">
        <v>2860</v>
      </c>
      <c r="C29" s="43"/>
      <c r="D29" s="43">
        <f>B29</f>
        <v>2860</v>
      </c>
      <c r="E29" s="43"/>
      <c r="F29" s="43">
        <f>B29</f>
        <v>2860</v>
      </c>
      <c r="G29" s="43"/>
      <c r="H29" s="88"/>
      <c r="I29" s="64"/>
    </row>
    <row r="30" spans="1:9" ht="12.75" customHeight="1">
      <c r="A30" s="30" t="s">
        <v>29</v>
      </c>
      <c r="B30" s="71"/>
      <c r="C30" s="71"/>
      <c r="D30" s="71">
        <v>14630</v>
      </c>
      <c r="E30" s="71"/>
      <c r="F30" s="71">
        <f>D30</f>
        <v>14630</v>
      </c>
      <c r="G30" s="71"/>
      <c r="H30" s="117"/>
      <c r="I30" s="118"/>
    </row>
    <row r="31" spans="1:9" ht="12.75" customHeight="1">
      <c r="A31" s="10" t="s">
        <v>2</v>
      </c>
      <c r="B31" s="72"/>
      <c r="C31" s="72"/>
      <c r="D31" s="72"/>
      <c r="E31" s="72"/>
      <c r="F31" s="72"/>
      <c r="G31" s="72"/>
      <c r="H31" s="119"/>
      <c r="I31" s="120"/>
    </row>
    <row r="32" spans="1:9" ht="18" customHeight="1">
      <c r="A32" s="27" t="s">
        <v>30</v>
      </c>
      <c r="B32" s="51"/>
      <c r="C32" s="52"/>
      <c r="D32" s="113">
        <v>18610</v>
      </c>
      <c r="E32" s="114"/>
      <c r="F32" s="113">
        <f>D32</f>
        <v>18610</v>
      </c>
      <c r="G32" s="114"/>
      <c r="H32" s="121"/>
      <c r="I32" s="122"/>
    </row>
    <row r="33" spans="1:9" ht="12.75" customHeight="1">
      <c r="A33" s="30" t="s">
        <v>23</v>
      </c>
      <c r="B33" s="71"/>
      <c r="C33" s="71"/>
      <c r="D33" s="71">
        <v>24210</v>
      </c>
      <c r="E33" s="71"/>
      <c r="F33" s="71">
        <f>D33</f>
        <v>24210</v>
      </c>
      <c r="G33" s="71"/>
      <c r="H33" s="117"/>
      <c r="I33" s="118"/>
    </row>
    <row r="34" spans="1:9" ht="12.75" customHeight="1">
      <c r="A34" s="27" t="s">
        <v>31</v>
      </c>
      <c r="B34" s="72"/>
      <c r="C34" s="72"/>
      <c r="D34" s="72"/>
      <c r="E34" s="72"/>
      <c r="F34" s="72"/>
      <c r="G34" s="72"/>
      <c r="H34" s="119"/>
      <c r="I34" s="120"/>
    </row>
    <row r="35" spans="1:9" ht="18" customHeight="1">
      <c r="A35" s="27" t="s">
        <v>30</v>
      </c>
      <c r="B35" s="51"/>
      <c r="C35" s="52"/>
      <c r="D35" s="113">
        <v>27230</v>
      </c>
      <c r="E35" s="114"/>
      <c r="F35" s="113">
        <f>D35</f>
        <v>27230</v>
      </c>
      <c r="G35" s="114"/>
      <c r="H35" s="115"/>
      <c r="I35" s="116"/>
    </row>
    <row r="36" spans="1:9" ht="18">
      <c r="A36" s="28" t="s">
        <v>28</v>
      </c>
      <c r="B36" s="43">
        <v>9980</v>
      </c>
      <c r="C36" s="43"/>
      <c r="D36" s="43">
        <f>B36</f>
        <v>9980</v>
      </c>
      <c r="E36" s="43"/>
      <c r="F36" s="43">
        <f>B36</f>
        <v>9980</v>
      </c>
      <c r="G36" s="44"/>
      <c r="H36" s="45"/>
      <c r="I36" s="108"/>
    </row>
    <row r="37" spans="1:9" ht="18">
      <c r="A37" s="28" t="s">
        <v>27</v>
      </c>
      <c r="B37" s="43">
        <v>540</v>
      </c>
      <c r="C37" s="43"/>
      <c r="D37" s="43">
        <f>B37</f>
        <v>540</v>
      </c>
      <c r="E37" s="43"/>
      <c r="F37" s="43">
        <f>B37</f>
        <v>540</v>
      </c>
      <c r="G37" s="44"/>
      <c r="H37" s="45"/>
      <c r="I37" s="108"/>
    </row>
    <row r="38" spans="1:9" ht="0.75" customHeight="1">
      <c r="A38" s="28"/>
      <c r="B38" s="80"/>
      <c r="C38" s="80"/>
      <c r="D38" s="80"/>
      <c r="E38" s="80"/>
      <c r="F38" s="80"/>
      <c r="G38" s="80"/>
      <c r="H38" s="109"/>
      <c r="I38" s="110"/>
    </row>
    <row r="39" spans="1:9" ht="18">
      <c r="A39" s="27" t="s">
        <v>50</v>
      </c>
      <c r="B39" s="43"/>
      <c r="C39" s="43"/>
      <c r="D39" s="43"/>
      <c r="E39" s="43"/>
      <c r="F39" s="43"/>
      <c r="G39" s="44"/>
      <c r="H39" s="123">
        <f>0.08*(H42+H40+H41+H38+H36+H35+H33+H32+H30+H29+H28+H27+H26+H20)</f>
        <v>0</v>
      </c>
      <c r="I39" s="124"/>
    </row>
    <row r="40" spans="1:9" ht="18">
      <c r="A40" s="28" t="s">
        <v>48</v>
      </c>
      <c r="B40" s="43">
        <v>3890</v>
      </c>
      <c r="C40" s="43"/>
      <c r="D40" s="43">
        <f>B40</f>
        <v>3890</v>
      </c>
      <c r="E40" s="43"/>
      <c r="F40" s="43">
        <f>D40</f>
        <v>3890</v>
      </c>
      <c r="G40" s="44"/>
      <c r="H40" s="45"/>
      <c r="I40" s="108"/>
    </row>
    <row r="41" spans="1:9" ht="18">
      <c r="A41" s="28" t="s">
        <v>40</v>
      </c>
      <c r="B41" s="43">
        <v>6860</v>
      </c>
      <c r="C41" s="43"/>
      <c r="D41" s="43">
        <f>B41</f>
        <v>6860</v>
      </c>
      <c r="E41" s="43"/>
      <c r="F41" s="43">
        <f>D41</f>
        <v>6860</v>
      </c>
      <c r="G41" s="44"/>
      <c r="H41" s="45"/>
      <c r="I41" s="108"/>
    </row>
    <row r="42" spans="1:9" ht="18">
      <c r="A42" s="28" t="s">
        <v>49</v>
      </c>
      <c r="B42" s="43">
        <v>11650</v>
      </c>
      <c r="C42" s="43"/>
      <c r="D42" s="43">
        <f>B42</f>
        <v>11650</v>
      </c>
      <c r="E42" s="43"/>
      <c r="F42" s="43">
        <f>D42</f>
        <v>11650</v>
      </c>
      <c r="G42" s="44"/>
      <c r="H42" s="45"/>
      <c r="I42" s="46"/>
    </row>
    <row r="43" spans="1:9" ht="18.75" thickBot="1">
      <c r="A43" s="31" t="s">
        <v>25</v>
      </c>
      <c r="B43" s="112">
        <v>72360</v>
      </c>
      <c r="C43" s="112"/>
      <c r="D43" s="112">
        <v>94760</v>
      </c>
      <c r="E43" s="112"/>
      <c r="F43" s="112">
        <v>119600</v>
      </c>
      <c r="G43" s="112"/>
      <c r="H43" s="100"/>
      <c r="I43" s="101"/>
    </row>
    <row r="44" spans="1:9" ht="12.75">
      <c r="A44" s="111"/>
      <c r="B44" s="81"/>
      <c r="C44" s="81"/>
      <c r="D44" s="81"/>
      <c r="E44" s="81"/>
      <c r="F44" s="81" t="s">
        <v>8</v>
      </c>
      <c r="G44" s="81"/>
      <c r="H44" s="89">
        <f>H20+H26+H27+H28+H29+H30+H32+H33+H35+H36+H37+H43+H39+H40+H38+H41+H42</f>
        <v>0</v>
      </c>
      <c r="I44" s="97"/>
    </row>
    <row r="45" spans="1:9" ht="13.5" thickBot="1">
      <c r="A45" s="111"/>
      <c r="B45" s="81"/>
      <c r="C45" s="81"/>
      <c r="D45" s="81"/>
      <c r="E45" s="81"/>
      <c r="F45" s="81"/>
      <c r="G45" s="81"/>
      <c r="H45" s="98"/>
      <c r="I45" s="99"/>
    </row>
    <row r="46" ht="13.5" thickBot="1">
      <c r="H46" s="17"/>
    </row>
    <row r="47" spans="1:9" ht="12.75">
      <c r="A47" s="19" t="s">
        <v>33</v>
      </c>
      <c r="H47" s="93">
        <f>(H44-H39-H37)*0.18</f>
        <v>0</v>
      </c>
      <c r="I47" s="94"/>
    </row>
    <row r="48" spans="1:9" ht="13.5" thickBot="1">
      <c r="A48" s="19" t="s">
        <v>56</v>
      </c>
      <c r="H48" s="95"/>
      <c r="I48" s="96"/>
    </row>
    <row r="49" spans="1:9" ht="12.75" customHeight="1" thickBot="1">
      <c r="A49" t="s">
        <v>20</v>
      </c>
      <c r="H49" s="20"/>
      <c r="I49" s="20"/>
    </row>
    <row r="50" spans="1:9" ht="12.75">
      <c r="A50" s="79" t="s">
        <v>14</v>
      </c>
      <c r="B50" s="79"/>
      <c r="C50" s="79"/>
      <c r="D50" s="79"/>
      <c r="E50" s="79"/>
      <c r="H50" s="93">
        <f>H44+H47</f>
        <v>0</v>
      </c>
      <c r="I50" s="94"/>
    </row>
    <row r="51" spans="1:9" ht="13.5" thickBot="1">
      <c r="A51" s="79"/>
      <c r="B51" s="79"/>
      <c r="C51" s="79"/>
      <c r="D51" s="79"/>
      <c r="E51" s="79"/>
      <c r="H51" s="95"/>
      <c r="I51" s="96"/>
    </row>
    <row r="52" spans="8:9" ht="7.5" customHeight="1" thickBot="1">
      <c r="H52" s="20"/>
      <c r="I52" s="20"/>
    </row>
    <row r="53" spans="1:9" ht="12.75">
      <c r="A53" s="17" t="s">
        <v>51</v>
      </c>
      <c r="H53" s="102"/>
      <c r="I53" s="103"/>
    </row>
    <row r="54" spans="1:9" ht="13.5" thickBot="1">
      <c r="A54" s="17" t="s">
        <v>52</v>
      </c>
      <c r="H54" s="104"/>
      <c r="I54" s="105"/>
    </row>
    <row r="55" spans="1:9" ht="18" customHeight="1" thickBot="1">
      <c r="A55" s="17" t="s">
        <v>53</v>
      </c>
      <c r="C55" s="82">
        <v>9860</v>
      </c>
      <c r="D55" s="82"/>
      <c r="E55" s="36">
        <v>0</v>
      </c>
      <c r="F55" s="35" t="s">
        <v>54</v>
      </c>
      <c r="H55" s="106">
        <f>C55*E55</f>
        <v>0</v>
      </c>
      <c r="I55" s="107"/>
    </row>
    <row r="56" spans="1:9" ht="12.75">
      <c r="A56" s="79" t="s">
        <v>22</v>
      </c>
      <c r="B56" s="79"/>
      <c r="C56" s="79"/>
      <c r="D56" s="79"/>
      <c r="E56" s="79"/>
      <c r="H56" s="89">
        <f>(H53+H50)+H55</f>
        <v>0</v>
      </c>
      <c r="I56" s="90"/>
    </row>
    <row r="57" spans="1:9" ht="13.5" thickBot="1">
      <c r="A57" s="79"/>
      <c r="B57" s="79"/>
      <c r="C57" s="79"/>
      <c r="D57" s="79"/>
      <c r="E57" s="79"/>
      <c r="H57" s="91"/>
      <c r="I57" s="92"/>
    </row>
    <row r="58" ht="12.75">
      <c r="G58" s="23" t="s">
        <v>17</v>
      </c>
    </row>
    <row r="59" spans="1:9" ht="18">
      <c r="A59" s="15" t="s">
        <v>10</v>
      </c>
      <c r="B59" s="13"/>
      <c r="C59" s="13"/>
      <c r="D59" s="13"/>
      <c r="E59" s="13"/>
      <c r="F59" s="2"/>
      <c r="G59" s="24" t="s">
        <v>18</v>
      </c>
      <c r="H59" s="2"/>
      <c r="I59" s="2"/>
    </row>
    <row r="60" spans="3:9" ht="10.5" customHeight="1">
      <c r="C60" t="s">
        <v>9</v>
      </c>
      <c r="F60" s="2"/>
      <c r="H60" s="2"/>
      <c r="I60" s="2"/>
    </row>
    <row r="61" spans="7:9" ht="12.75" customHeight="1">
      <c r="G61" s="23" t="s">
        <v>16</v>
      </c>
      <c r="H61" s="2"/>
      <c r="I61" s="2"/>
    </row>
    <row r="62" spans="1:9" ht="18">
      <c r="A62" s="15" t="s">
        <v>11</v>
      </c>
      <c r="B62" s="13"/>
      <c r="C62" s="13"/>
      <c r="D62" s="13"/>
      <c r="E62" s="13"/>
      <c r="F62" s="2"/>
      <c r="G62" s="24" t="s">
        <v>19</v>
      </c>
      <c r="H62" s="2"/>
      <c r="I62" s="2"/>
    </row>
    <row r="63" spans="3:9" ht="9" customHeight="1">
      <c r="C63" t="s">
        <v>9</v>
      </c>
      <c r="F63" s="2"/>
      <c r="H63" s="2"/>
      <c r="I63" s="2"/>
    </row>
    <row r="64" spans="8:9" ht="12.75">
      <c r="H64" s="2"/>
      <c r="I64" s="2"/>
    </row>
    <row r="65" spans="7:9" ht="12.75">
      <c r="G65" s="2"/>
      <c r="H65" s="2"/>
      <c r="I65" s="2"/>
    </row>
  </sheetData>
  <sheetProtection/>
  <mergeCells count="106">
    <mergeCell ref="H39:I39"/>
    <mergeCell ref="D37:E37"/>
    <mergeCell ref="D29:E29"/>
    <mergeCell ref="D32:E32"/>
    <mergeCell ref="H36:I36"/>
    <mergeCell ref="B40:C40"/>
    <mergeCell ref="D40:E40"/>
    <mergeCell ref="F40:G40"/>
    <mergeCell ref="H40:I40"/>
    <mergeCell ref="H29:I29"/>
    <mergeCell ref="F36:G36"/>
    <mergeCell ref="H35:I35"/>
    <mergeCell ref="H33:I34"/>
    <mergeCell ref="F38:G38"/>
    <mergeCell ref="F33:G34"/>
    <mergeCell ref="F30:G31"/>
    <mergeCell ref="F32:G32"/>
    <mergeCell ref="H30:I31"/>
    <mergeCell ref="F35:G35"/>
    <mergeCell ref="H32:I32"/>
    <mergeCell ref="F39:G39"/>
    <mergeCell ref="F43:G43"/>
    <mergeCell ref="D30:E31"/>
    <mergeCell ref="F41:G41"/>
    <mergeCell ref="F44:G45"/>
    <mergeCell ref="B39:C39"/>
    <mergeCell ref="D39:E39"/>
    <mergeCell ref="F37:G37"/>
    <mergeCell ref="D35:E35"/>
    <mergeCell ref="B44:C45"/>
    <mergeCell ref="H53:I54"/>
    <mergeCell ref="H55:I55"/>
    <mergeCell ref="H41:I41"/>
    <mergeCell ref="D36:E36"/>
    <mergeCell ref="H38:I38"/>
    <mergeCell ref="A50:E51"/>
    <mergeCell ref="H37:I37"/>
    <mergeCell ref="A44:A45"/>
    <mergeCell ref="B43:C43"/>
    <mergeCell ref="D43:E43"/>
    <mergeCell ref="H27:I27"/>
    <mergeCell ref="D15:E15"/>
    <mergeCell ref="F15:G15"/>
    <mergeCell ref="D16:E16"/>
    <mergeCell ref="F16:G16"/>
    <mergeCell ref="H56:I57"/>
    <mergeCell ref="H47:I48"/>
    <mergeCell ref="H44:I45"/>
    <mergeCell ref="H43:I43"/>
    <mergeCell ref="H50:I51"/>
    <mergeCell ref="A18:A19"/>
    <mergeCell ref="B18:C19"/>
    <mergeCell ref="D18:E19"/>
    <mergeCell ref="B33:C34"/>
    <mergeCell ref="B41:C41"/>
    <mergeCell ref="B1:I1"/>
    <mergeCell ref="F28:G28"/>
    <mergeCell ref="H28:I28"/>
    <mergeCell ref="H24:I24"/>
    <mergeCell ref="F27:G27"/>
    <mergeCell ref="B30:C31"/>
    <mergeCell ref="B26:C26"/>
    <mergeCell ref="A56:E57"/>
    <mergeCell ref="D38:E38"/>
    <mergeCell ref="B37:C37"/>
    <mergeCell ref="B36:C36"/>
    <mergeCell ref="D41:E41"/>
    <mergeCell ref="B38:C38"/>
    <mergeCell ref="D44:E45"/>
    <mergeCell ref="C55:D55"/>
    <mergeCell ref="B14:C14"/>
    <mergeCell ref="D14:E14"/>
    <mergeCell ref="F14:G14"/>
    <mergeCell ref="B17:C17"/>
    <mergeCell ref="B15:C15"/>
    <mergeCell ref="B16:C16"/>
    <mergeCell ref="F18:G19"/>
    <mergeCell ref="B28:C28"/>
    <mergeCell ref="B35:C35"/>
    <mergeCell ref="D25:E25"/>
    <mergeCell ref="F25:G25"/>
    <mergeCell ref="H25:I25"/>
    <mergeCell ref="D20:E22"/>
    <mergeCell ref="F20:G22"/>
    <mergeCell ref="F29:G29"/>
    <mergeCell ref="D33:E34"/>
    <mergeCell ref="B20:C22"/>
    <mergeCell ref="B32:C32"/>
    <mergeCell ref="H14:I15"/>
    <mergeCell ref="H16:I17"/>
    <mergeCell ref="H18:I18"/>
    <mergeCell ref="B29:C29"/>
    <mergeCell ref="B27:C27"/>
    <mergeCell ref="D28:E28"/>
    <mergeCell ref="H26:I26"/>
    <mergeCell ref="D26:E26"/>
    <mergeCell ref="H20:I22"/>
    <mergeCell ref="D17:E17"/>
    <mergeCell ref="F17:G17"/>
    <mergeCell ref="F26:G26"/>
    <mergeCell ref="B42:C42"/>
    <mergeCell ref="D42:E42"/>
    <mergeCell ref="F42:G42"/>
    <mergeCell ref="H42:I42"/>
    <mergeCell ref="D27:E27"/>
    <mergeCell ref="B25:C2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 Спецстрой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Володя</dc:creator>
  <cp:keywords/>
  <dc:description/>
  <cp:lastModifiedBy>zuid59@yandex.ru</cp:lastModifiedBy>
  <cp:lastPrinted>2022-02-02T06:54:38Z</cp:lastPrinted>
  <dcterms:created xsi:type="dcterms:W3CDTF">2005-06-09T07:31:50Z</dcterms:created>
  <dcterms:modified xsi:type="dcterms:W3CDTF">2022-02-02T06:54:48Z</dcterms:modified>
  <cp:category/>
  <cp:version/>
  <cp:contentType/>
  <cp:contentStatus/>
</cp:coreProperties>
</file>