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3000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<sst xmlns="http://schemas.openxmlformats.org/spreadsheetml/2006/main" count="64" uniqueCount="58">
  <si>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Базовый вариант</t>
  </si>
  <si>
    <t>Дополнительно</t>
  </si>
  <si>
    <t>длина,мм</t>
  </si>
  <si>
    <t>Заказчик (Ф.И.О.)</t>
  </si>
  <si>
    <t>Адрес, контактный телефон</t>
  </si>
  <si>
    <t>(подпись)</t>
  </si>
  <si>
    <t>Заказчик:</t>
  </si>
  <si>
    <t>Заказ принял:</t>
  </si>
  <si>
    <t>шпалера для подвязки растений (4шт.)</t>
  </si>
  <si>
    <t>Наружный габарит опорной рамы теплицы</t>
  </si>
  <si>
    <t>шириной 3000мм</t>
  </si>
  <si>
    <t>дополнительное окно взамен двери с торца</t>
  </si>
  <si>
    <t>дополнительная фрамуга на крыше</t>
  </si>
  <si>
    <t>теплица</t>
  </si>
  <si>
    <t>(две двери, без замка, стекло на стенах 4мм</t>
  </si>
  <si>
    <t>окно раздвижное над дверью (1шт.)</t>
  </si>
  <si>
    <t>"гребенка" (декор на крыше)</t>
  </si>
  <si>
    <t>Всего</t>
  </si>
  <si>
    <t xml:space="preserve">Всего с доставкой и монтажом </t>
  </si>
  <si>
    <t>"ЮБИЛЕЙНАЯ"</t>
  </si>
  <si>
    <t>материал - алюминиевый профиль</t>
  </si>
  <si>
    <t>на крыше 5мм, цвет белый RAL9016)</t>
  </si>
  <si>
    <t>распашная дверь взамен раздвижной</t>
  </si>
  <si>
    <t>Заказная ведомость</t>
  </si>
  <si>
    <t>обрамление грядок с окраской без монтажа 1пм</t>
  </si>
  <si>
    <t>боковой тамбур с распашной дверью</t>
  </si>
  <si>
    <t>Монтаж 20% от стоимости заказанного комплекта теплицы</t>
  </si>
  <si>
    <t>Срок выполнения заказа</t>
  </si>
  <si>
    <t>Для оформления</t>
  </si>
  <si>
    <t>на изготовление теплицы модели Ю-</t>
  </si>
  <si>
    <t>заказа заполните</t>
  </si>
  <si>
    <t>данный столбец,</t>
  </si>
  <si>
    <t>используя данные</t>
  </si>
  <si>
    <t>ячеек выбранной</t>
  </si>
  <si>
    <t>модели теплицы</t>
  </si>
  <si>
    <t>3000х3000</t>
  </si>
  <si>
    <t>3000х4000</t>
  </si>
  <si>
    <t>3000х5000</t>
  </si>
  <si>
    <t>3000х6000</t>
  </si>
  <si>
    <t>3000х7000</t>
  </si>
  <si>
    <t>3000х8000</t>
  </si>
  <si>
    <t>Ю-9</t>
  </si>
  <si>
    <t>площ.9кв.м</t>
  </si>
  <si>
    <t>Ю-12</t>
  </si>
  <si>
    <t>площ.12кв.м</t>
  </si>
  <si>
    <t>Ю-15</t>
  </si>
  <si>
    <t>площ.15кв.м</t>
  </si>
  <si>
    <t>Ю-18</t>
  </si>
  <si>
    <t>площ.18кв.м</t>
  </si>
  <si>
    <t>Ю-21</t>
  </si>
  <si>
    <t>Ю-24</t>
  </si>
  <si>
    <t>площ.24кв.м</t>
  </si>
  <si>
    <t>площ.21кв.м</t>
  </si>
  <si>
    <t>окраска в нетиповой цвет RAL +8%</t>
  </si>
  <si>
    <t>Доставка - 8400рублей две ездки Газели (в пределах 20км от МКАД) далее 39 рублей за каждый километр туда и обратно</t>
  </si>
  <si>
    <t>шт.</t>
  </si>
  <si>
    <t xml:space="preserve">Гидравлический подъемник Гигавент (Дания) </t>
  </si>
  <si>
    <t>к Договору от " ___ " _____________ 2022г.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</si>
</sst>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_р_."/>
    <numFmt numFmtId="166" formatCode="#,##0\ &quot;₽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>
        <color indexed="63"/>
      </right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0" fillId="0" borderId="15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11" fillId="0" borderId="21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64" fontId="3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5" fontId="3" fillId="4" borderId="38" xfId="0" applyNumberFormat="1" applyFont="1" applyFill="1" applyBorder="1" applyAlignment="1">
      <alignment horizontal="right"/>
    </xf>
    <xf numFmtId="165" fontId="3" fillId="4" borderId="39" xfId="0" applyNumberFormat="1" applyFont="1" applyFill="1" applyBorder="1" applyAlignment="1">
      <alignment horizontal="right"/>
    </xf>
    <xf numFmtId="165" fontId="3" fillId="4" borderId="40" xfId="0" applyNumberFormat="1" applyFont="1" applyFill="1" applyBorder="1" applyAlignment="1">
      <alignment horizontal="right"/>
    </xf>
    <xf numFmtId="165" fontId="3" fillId="4" borderId="41" xfId="0" applyNumberFormat="1" applyFont="1" applyFill="1" applyBorder="1" applyAlignment="1">
      <alignment horizontal="right"/>
    </xf>
    <xf numFmtId="164" fontId="3" fillId="0" borderId="38" xfId="0" applyNumberFormat="1" applyFont="1" applyBorder="1" applyAlignment="1">
      <alignment horizontal="center"/>
    </xf>
    <xf numFmtId="165" fontId="3" fillId="4" borderId="36" xfId="0" applyNumberFormat="1" applyFont="1" applyFill="1" applyBorder="1" applyAlignment="1">
      <alignment horizontal="right"/>
    </xf>
    <xf numFmtId="165" fontId="3" fillId="4" borderId="42" xfId="0" applyNumberFormat="1" applyFont="1" applyFill="1" applyBorder="1" applyAlignment="1">
      <alignment horizontal="right"/>
    </xf>
    <xf numFmtId="165" fontId="3" fillId="4" borderId="43" xfId="0" applyNumberFormat="1" applyFont="1" applyFill="1" applyBorder="1" applyAlignment="1">
      <alignment horizontal="right" vertical="center"/>
    </xf>
    <xf numFmtId="165" fontId="3" fillId="4" borderId="3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vertical="center"/>
    </xf>
    <xf numFmtId="164" fontId="3" fillId="0" borderId="46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horizontal="right" vertical="center"/>
    </xf>
    <xf numFmtId="164" fontId="3" fillId="0" borderId="47" xfId="0" applyNumberFormat="1" applyFont="1" applyBorder="1" applyAlignment="1">
      <alignment horizontal="right" vertical="center"/>
    </xf>
    <xf numFmtId="164" fontId="3" fillId="0" borderId="25" xfId="0" applyNumberFormat="1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164" fontId="3" fillId="0" borderId="29" xfId="0" applyNumberFormat="1" applyFont="1" applyBorder="1" applyAlignment="1">
      <alignment horizontal="right"/>
    </xf>
    <xf numFmtId="0" fontId="0" fillId="0" borderId="32" xfId="0" applyBorder="1" applyAlignment="1">
      <alignment horizontal="right"/>
    </xf>
    <xf numFmtId="164" fontId="3" fillId="4" borderId="25" xfId="0" applyNumberFormat="1" applyFont="1" applyFill="1" applyBorder="1" applyAlignment="1">
      <alignment vertical="center"/>
    </xf>
    <xf numFmtId="164" fontId="3" fillId="4" borderId="47" xfId="0" applyNumberFormat="1" applyFont="1" applyFill="1" applyBorder="1" applyAlignment="1">
      <alignment vertical="center"/>
    </xf>
    <xf numFmtId="164" fontId="3" fillId="4" borderId="26" xfId="0" applyNumberFormat="1" applyFont="1" applyFill="1" applyBorder="1" applyAlignment="1">
      <alignment vertical="center"/>
    </xf>
    <xf numFmtId="164" fontId="3" fillId="4" borderId="32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3" fillId="4" borderId="43" xfId="0" applyNumberFormat="1" applyFont="1" applyFill="1" applyBorder="1" applyAlignment="1">
      <alignment horizontal="right"/>
    </xf>
    <xf numFmtId="165" fontId="8" fillId="0" borderId="23" xfId="0" applyNumberFormat="1" applyFont="1" applyBorder="1" applyAlignment="1">
      <alignment horizontal="center"/>
    </xf>
    <xf numFmtId="165" fontId="8" fillId="0" borderId="49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4" borderId="35" xfId="0" applyNumberFormat="1" applyFont="1" applyFill="1" applyBorder="1" applyAlignment="1">
      <alignment horizontal="right" vertical="center"/>
    </xf>
    <xf numFmtId="165" fontId="3" fillId="4" borderId="48" xfId="0" applyNumberFormat="1" applyFont="1" applyFill="1" applyBorder="1" applyAlignment="1">
      <alignment horizontal="right" vertical="center"/>
    </xf>
    <xf numFmtId="165" fontId="0" fillId="4" borderId="35" xfId="0" applyNumberFormat="1" applyFill="1" applyBorder="1" applyAlignment="1">
      <alignment horizontal="right" vertical="center"/>
    </xf>
    <xf numFmtId="165" fontId="0" fillId="4" borderId="48" xfId="0" applyNumberFormat="1" applyFill="1" applyBorder="1" applyAlignment="1">
      <alignment horizontal="right" vertical="center"/>
    </xf>
    <xf numFmtId="165" fontId="0" fillId="4" borderId="29" xfId="0" applyNumberFormat="1" applyFill="1" applyBorder="1" applyAlignment="1">
      <alignment horizontal="right" vertical="center"/>
    </xf>
    <xf numFmtId="165" fontId="0" fillId="4" borderId="32" xfId="0" applyNumberFormat="1" applyFill="1" applyBorder="1" applyAlignment="1">
      <alignment horizontal="right" vertical="center"/>
    </xf>
    <xf numFmtId="0" fontId="0" fillId="0" borderId="40" xfId="0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0" fontId="0" fillId="4" borderId="41" xfId="0" applyFill="1" applyBorder="1" applyAlignment="1">
      <alignment horizontal="right"/>
    </xf>
    <xf numFmtId="0" fontId="10" fillId="4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48" xfId="0" applyFont="1" applyBorder="1" applyAlignment="1">
      <alignment/>
    </xf>
    <xf numFmtId="164" fontId="4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4" borderId="15" xfId="0" applyFont="1" applyFill="1" applyBorder="1" applyAlignment="1">
      <alignment/>
    </xf>
    <xf numFmtId="0" fontId="6" fillId="4" borderId="0" xfId="0" applyFont="1" applyFill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10" fillId="0" borderId="47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111347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111347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114300</xdr:rowOff>
    </xdr:from>
    <xdr:to>
      <xdr:col>0</xdr:col>
      <xdr:colOff>2390775</xdr:colOff>
      <xdr:row>5</xdr:row>
      <xdr:rowOff>85725</xdr:rowOff>
    </xdr:to>
    <xdr:pic>
      <xdr:nvPicPr>
        <xdr:cNvPr id="3" name="Рисунок 5" descr="anniversary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14300"/>
          <a:ext cx="1885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1">
      <selection activeCell="B36" sqref="B36:C37"/>
    </sheetView>
  </sheetViews>
  <sheetFormatPr defaultColWidth="9.00390625" defaultRowHeight="12.75"/>
  <cols>
    <col min="1" max="1" width="41.75390625" style="0" customWidth="1"/>
    <col min="2" max="13" width="7.00390625" style="0" customWidth="1"/>
    <col min="14" max="14" width="6.00390625" style="0" customWidth="1"/>
    <col min="15" max="15" width="14.375" style="0" customWidth="1"/>
    <col min="16" max="16" width="3.00390625" style="0" hidden="1" customWidth="1"/>
  </cols>
  <sheetData>
    <row r="1" spans="2:15" ht="26.25">
      <c r="B1" s="87" t="s">
        <v>23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20.25">
      <c r="B2" s="9" t="s">
        <v>57</v>
      </c>
    </row>
    <row r="4" spans="2:15" ht="20.25">
      <c r="B4" s="9" t="s">
        <v>29</v>
      </c>
      <c r="J4" s="118"/>
      <c r="K4" s="118"/>
      <c r="L4" s="118"/>
      <c r="M4" s="118"/>
      <c r="N4" s="118"/>
      <c r="O4" s="118"/>
    </row>
    <row r="5" ht="20.25">
      <c r="B5" s="9"/>
    </row>
    <row r="7" ht="5.25" customHeight="1"/>
    <row r="8" spans="1:15" ht="16.5">
      <c r="A8" s="11" t="s">
        <v>3</v>
      </c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ht="4.5" customHeight="1">
      <c r="A9" s="11"/>
    </row>
    <row r="10" spans="1:15" ht="16.5">
      <c r="A10" s="11" t="s">
        <v>4</v>
      </c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4.5" customHeight="1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6.5">
      <c r="A12" s="11" t="s">
        <v>27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2:15" ht="3.75" customHeight="1" thickBot="1">
      <c r="B13" s="2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6.25">
      <c r="A14" s="15" t="s">
        <v>19</v>
      </c>
      <c r="B14" s="50" t="s">
        <v>41</v>
      </c>
      <c r="C14" s="51"/>
      <c r="D14" s="50" t="s">
        <v>43</v>
      </c>
      <c r="E14" s="51"/>
      <c r="F14" s="50" t="s">
        <v>45</v>
      </c>
      <c r="G14" s="51"/>
      <c r="H14" s="50" t="s">
        <v>47</v>
      </c>
      <c r="I14" s="51"/>
      <c r="J14" s="50" t="s">
        <v>49</v>
      </c>
      <c r="K14" s="51"/>
      <c r="L14" s="50" t="s">
        <v>50</v>
      </c>
      <c r="M14" s="91"/>
      <c r="N14" s="119" t="s">
        <v>28</v>
      </c>
      <c r="O14" s="120"/>
    </row>
    <row r="15" spans="1:15" ht="12.75" customHeight="1">
      <c r="A15" s="14" t="s">
        <v>13</v>
      </c>
      <c r="B15" s="52" t="s">
        <v>42</v>
      </c>
      <c r="C15" s="53"/>
      <c r="D15" s="52" t="s">
        <v>44</v>
      </c>
      <c r="E15" s="53"/>
      <c r="F15" s="52" t="s">
        <v>46</v>
      </c>
      <c r="G15" s="53"/>
      <c r="H15" s="52" t="s">
        <v>48</v>
      </c>
      <c r="I15" s="53"/>
      <c r="J15" s="52" t="s">
        <v>52</v>
      </c>
      <c r="K15" s="53"/>
      <c r="L15" s="52" t="s">
        <v>51</v>
      </c>
      <c r="M15" s="93"/>
      <c r="N15" s="111" t="s">
        <v>30</v>
      </c>
      <c r="O15" s="112"/>
    </row>
    <row r="16" spans="1:15" ht="15" customHeight="1">
      <c r="A16" s="23" t="s">
        <v>10</v>
      </c>
      <c r="B16" s="54" t="s">
        <v>2</v>
      </c>
      <c r="C16" s="54"/>
      <c r="D16" s="54" t="s">
        <v>2</v>
      </c>
      <c r="E16" s="54"/>
      <c r="F16" s="54" t="s">
        <v>2</v>
      </c>
      <c r="G16" s="54"/>
      <c r="H16" s="54" t="s">
        <v>2</v>
      </c>
      <c r="I16" s="54"/>
      <c r="J16" s="54" t="s">
        <v>2</v>
      </c>
      <c r="K16" s="54"/>
      <c r="L16" s="54" t="s">
        <v>2</v>
      </c>
      <c r="M16" s="106"/>
      <c r="N16" s="85" t="s">
        <v>31</v>
      </c>
      <c r="O16" s="86"/>
    </row>
    <row r="17" spans="1:15" ht="15.75" customHeight="1">
      <c r="A17" s="31" t="s">
        <v>20</v>
      </c>
      <c r="B17" s="48">
        <v>3000</v>
      </c>
      <c r="C17" s="49"/>
      <c r="D17" s="48">
        <v>4000</v>
      </c>
      <c r="E17" s="49"/>
      <c r="F17" s="48">
        <v>5000</v>
      </c>
      <c r="G17" s="49"/>
      <c r="H17" s="48">
        <v>6000</v>
      </c>
      <c r="I17" s="49"/>
      <c r="J17" s="48">
        <v>7000</v>
      </c>
      <c r="K17" s="49"/>
      <c r="L17" s="48">
        <v>8000</v>
      </c>
      <c r="M17" s="102"/>
      <c r="N17" s="85" t="s">
        <v>32</v>
      </c>
      <c r="O17" s="86"/>
    </row>
    <row r="18" spans="1:15" ht="15.75" customHeight="1">
      <c r="A18" s="115" t="s">
        <v>9</v>
      </c>
      <c r="B18" s="35" t="s">
        <v>35</v>
      </c>
      <c r="C18" s="36"/>
      <c r="D18" s="35" t="s">
        <v>36</v>
      </c>
      <c r="E18" s="36"/>
      <c r="F18" s="35" t="s">
        <v>37</v>
      </c>
      <c r="G18" s="36"/>
      <c r="H18" s="35" t="s">
        <v>38</v>
      </c>
      <c r="I18" s="36"/>
      <c r="J18" s="35" t="s">
        <v>39</v>
      </c>
      <c r="K18" s="36"/>
      <c r="L18" s="35" t="s">
        <v>40</v>
      </c>
      <c r="M18" s="39"/>
      <c r="N18" s="85" t="s">
        <v>33</v>
      </c>
      <c r="O18" s="103"/>
    </row>
    <row r="19" spans="1:15" ht="15" customHeight="1" thickBot="1">
      <c r="A19" s="116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40"/>
      <c r="N19" s="104" t="s">
        <v>34</v>
      </c>
      <c r="O19" s="105"/>
    </row>
    <row r="20" spans="1:15" ht="20.25">
      <c r="A20" s="28" t="s">
        <v>0</v>
      </c>
      <c r="B20" s="41">
        <v>278700</v>
      </c>
      <c r="C20" s="42"/>
      <c r="D20" s="41">
        <v>316600</v>
      </c>
      <c r="E20" s="42"/>
      <c r="F20" s="41">
        <v>354500</v>
      </c>
      <c r="G20" s="42"/>
      <c r="H20" s="41">
        <v>391200</v>
      </c>
      <c r="I20" s="42"/>
      <c r="J20" s="41">
        <v>430300</v>
      </c>
      <c r="K20" s="42"/>
      <c r="L20" s="41">
        <v>468100</v>
      </c>
      <c r="M20" s="42"/>
      <c r="N20" s="96"/>
      <c r="O20" s="97"/>
    </row>
    <row r="21" spans="1:15" ht="12.75">
      <c r="A21" s="4" t="s">
        <v>14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98"/>
      <c r="O21" s="99"/>
    </row>
    <row r="22" spans="1:15" ht="13.5" thickBot="1">
      <c r="A22" s="29" t="s">
        <v>21</v>
      </c>
      <c r="B22" s="45"/>
      <c r="C22" s="46"/>
      <c r="D22" s="45"/>
      <c r="E22" s="46"/>
      <c r="F22" s="45"/>
      <c r="G22" s="46"/>
      <c r="H22" s="45"/>
      <c r="I22" s="46"/>
      <c r="J22" s="45"/>
      <c r="K22" s="46"/>
      <c r="L22" s="45"/>
      <c r="M22" s="46"/>
      <c r="N22" s="100"/>
      <c r="O22" s="101"/>
    </row>
    <row r="23" spans="1:15" ht="0.75" customHeight="1">
      <c r="A23" s="5"/>
      <c r="B23" s="2"/>
      <c r="C23" s="3"/>
      <c r="D23" s="2"/>
      <c r="E23" s="3"/>
      <c r="F23" s="2"/>
      <c r="G23" s="3"/>
      <c r="H23" s="2"/>
      <c r="I23" s="3"/>
      <c r="J23" s="2"/>
      <c r="K23" s="3"/>
      <c r="L23" s="2"/>
      <c r="M23" s="3"/>
      <c r="N23" s="16"/>
      <c r="O23" s="17"/>
    </row>
    <row r="24" spans="1:15" ht="18.75" thickBot="1">
      <c r="A24" s="25" t="s">
        <v>1</v>
      </c>
      <c r="B24" s="26"/>
      <c r="C24" s="27"/>
      <c r="D24" s="26"/>
      <c r="E24" s="27"/>
      <c r="F24" s="26"/>
      <c r="G24" s="27"/>
      <c r="H24" s="26"/>
      <c r="I24" s="27"/>
      <c r="J24" s="26"/>
      <c r="K24" s="27"/>
      <c r="L24" s="26"/>
      <c r="M24" s="27"/>
      <c r="N24" s="89"/>
      <c r="O24" s="90"/>
    </row>
    <row r="25" spans="1:15" ht="0.75" customHeight="1">
      <c r="A25" s="24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94"/>
      <c r="O25" s="95"/>
    </row>
    <row r="26" spans="1:15" ht="18">
      <c r="A26" s="19" t="s">
        <v>25</v>
      </c>
      <c r="B26" s="59">
        <v>136800</v>
      </c>
      <c r="C26" s="59"/>
      <c r="D26" s="59">
        <f>B26</f>
        <v>136800</v>
      </c>
      <c r="E26" s="59"/>
      <c r="F26" s="59">
        <f>B26</f>
        <v>136800</v>
      </c>
      <c r="G26" s="59"/>
      <c r="H26" s="59">
        <f>B26</f>
        <v>136800</v>
      </c>
      <c r="I26" s="59"/>
      <c r="J26" s="59">
        <f>B26</f>
        <v>136800</v>
      </c>
      <c r="K26" s="59"/>
      <c r="L26" s="59">
        <f>B26</f>
        <v>136800</v>
      </c>
      <c r="M26" s="59"/>
      <c r="N26" s="88"/>
      <c r="O26" s="56"/>
    </row>
    <row r="27" spans="1:15" ht="18">
      <c r="A27" s="19" t="s">
        <v>12</v>
      </c>
      <c r="B27" s="59">
        <v>12940</v>
      </c>
      <c r="C27" s="59"/>
      <c r="D27" s="59">
        <f>B27</f>
        <v>12940</v>
      </c>
      <c r="E27" s="59"/>
      <c r="F27" s="59">
        <f>B27</f>
        <v>12940</v>
      </c>
      <c r="G27" s="59"/>
      <c r="H27" s="59">
        <f>B27</f>
        <v>12940</v>
      </c>
      <c r="I27" s="59"/>
      <c r="J27" s="59">
        <f>B27</f>
        <v>12940</v>
      </c>
      <c r="K27" s="59"/>
      <c r="L27" s="59">
        <f>B27</f>
        <v>12940</v>
      </c>
      <c r="M27" s="59"/>
      <c r="N27" s="55"/>
      <c r="O27" s="56"/>
    </row>
    <row r="28" spans="1:15" ht="18">
      <c r="A28" s="6" t="s">
        <v>8</v>
      </c>
      <c r="B28" s="59">
        <v>2221</v>
      </c>
      <c r="C28" s="59"/>
      <c r="D28" s="59">
        <v>2960</v>
      </c>
      <c r="E28" s="59"/>
      <c r="F28" s="59">
        <v>3790</v>
      </c>
      <c r="G28" s="59"/>
      <c r="H28" s="59">
        <v>4630</v>
      </c>
      <c r="I28" s="59"/>
      <c r="J28" s="59">
        <v>5270</v>
      </c>
      <c r="K28" s="59"/>
      <c r="L28" s="59">
        <v>5920</v>
      </c>
      <c r="M28" s="59"/>
      <c r="N28" s="88"/>
      <c r="O28" s="56"/>
    </row>
    <row r="29" spans="1:15" ht="18">
      <c r="A29" s="6" t="s">
        <v>11</v>
      </c>
      <c r="B29" s="59">
        <v>2960</v>
      </c>
      <c r="C29" s="59"/>
      <c r="D29" s="59">
        <f>B29</f>
        <v>2960</v>
      </c>
      <c r="E29" s="59"/>
      <c r="F29" s="59">
        <f>B29</f>
        <v>2960</v>
      </c>
      <c r="G29" s="59"/>
      <c r="H29" s="59">
        <f>B29</f>
        <v>2960</v>
      </c>
      <c r="I29" s="59"/>
      <c r="J29" s="59">
        <f>B29</f>
        <v>2960</v>
      </c>
      <c r="K29" s="59"/>
      <c r="L29" s="59">
        <f>B29</f>
        <v>2960</v>
      </c>
      <c r="M29" s="59"/>
      <c r="N29" s="55"/>
      <c r="O29" s="56"/>
    </row>
    <row r="30" spans="1:15" ht="17.25" customHeight="1">
      <c r="A30" s="21" t="s">
        <v>15</v>
      </c>
      <c r="B30" s="92">
        <v>4860</v>
      </c>
      <c r="C30" s="92"/>
      <c r="D30" s="92">
        <f>B30</f>
        <v>4860</v>
      </c>
      <c r="E30" s="92"/>
      <c r="F30" s="92">
        <f>B30</f>
        <v>4860</v>
      </c>
      <c r="G30" s="92"/>
      <c r="H30" s="92">
        <f>B30</f>
        <v>4860</v>
      </c>
      <c r="I30" s="92"/>
      <c r="J30" s="92">
        <f>B30</f>
        <v>4860</v>
      </c>
      <c r="K30" s="92"/>
      <c r="L30" s="92">
        <f>B30</f>
        <v>4860</v>
      </c>
      <c r="M30" s="92"/>
      <c r="N30" s="62"/>
      <c r="O30" s="63"/>
    </row>
    <row r="31" spans="1:15" ht="17.25" customHeight="1">
      <c r="A31" s="19" t="s">
        <v>24</v>
      </c>
      <c r="B31" s="59">
        <v>640</v>
      </c>
      <c r="C31" s="59"/>
      <c r="D31" s="59">
        <f>B31</f>
        <v>640</v>
      </c>
      <c r="E31" s="59"/>
      <c r="F31" s="59">
        <f>B31</f>
        <v>640</v>
      </c>
      <c r="G31" s="68"/>
      <c r="H31" s="59">
        <f>B31</f>
        <v>640</v>
      </c>
      <c r="I31" s="59"/>
      <c r="J31" s="59">
        <f>B31</f>
        <v>640</v>
      </c>
      <c r="K31" s="68"/>
      <c r="L31" s="59">
        <f>B31</f>
        <v>640</v>
      </c>
      <c r="M31" s="59"/>
      <c r="N31" s="57"/>
      <c r="O31" s="58"/>
    </row>
    <row r="32" spans="1:15" ht="3.75" customHeight="1" hidden="1">
      <c r="A32" s="12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60"/>
      <c r="O32" s="61"/>
    </row>
    <row r="33" spans="1:15" ht="18">
      <c r="A33" s="18" t="s">
        <v>16</v>
      </c>
      <c r="B33" s="59">
        <v>15720</v>
      </c>
      <c r="C33" s="59"/>
      <c r="D33" s="59">
        <v>20640</v>
      </c>
      <c r="E33" s="59"/>
      <c r="F33" s="59">
        <v>23860</v>
      </c>
      <c r="G33" s="68"/>
      <c r="H33" s="59">
        <v>26900</v>
      </c>
      <c r="I33" s="59"/>
      <c r="J33" s="59">
        <v>31520</v>
      </c>
      <c r="K33" s="68"/>
      <c r="L33" s="59">
        <v>35950</v>
      </c>
      <c r="M33" s="59"/>
      <c r="N33" s="57"/>
      <c r="O33" s="58"/>
    </row>
    <row r="34" spans="1:15" ht="18">
      <c r="A34" s="19" t="s">
        <v>22</v>
      </c>
      <c r="B34" s="68">
        <v>23480</v>
      </c>
      <c r="C34" s="69"/>
      <c r="D34" s="68">
        <f>B34</f>
        <v>23480</v>
      </c>
      <c r="E34" s="69"/>
      <c r="F34" s="68">
        <f>B34</f>
        <v>23480</v>
      </c>
      <c r="G34" s="69"/>
      <c r="H34" s="68">
        <f>B34</f>
        <v>23480</v>
      </c>
      <c r="I34" s="69"/>
      <c r="J34" s="68">
        <f>B34</f>
        <v>23480</v>
      </c>
      <c r="K34" s="69"/>
      <c r="L34" s="68">
        <f>B34</f>
        <v>23480</v>
      </c>
      <c r="M34" s="69"/>
      <c r="N34" s="57"/>
      <c r="O34" s="108"/>
    </row>
    <row r="35" spans="1:15" ht="17.25" customHeight="1" thickBot="1">
      <c r="A35" s="22" t="s">
        <v>53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78">
        <f>0.08*(N20+N26+N27+N28+N29+N30+N31+N33+N34)</f>
        <v>0</v>
      </c>
      <c r="O35" s="79"/>
    </row>
    <row r="36" spans="1:15" ht="15.75">
      <c r="A36" s="65"/>
      <c r="B36" s="66"/>
      <c r="C36" s="66"/>
      <c r="D36" s="30"/>
      <c r="E36" s="30"/>
      <c r="F36" s="30"/>
      <c r="G36" s="30"/>
      <c r="H36" s="30"/>
      <c r="I36" s="30"/>
      <c r="J36" s="30"/>
      <c r="K36" s="30"/>
      <c r="L36" s="66"/>
      <c r="M36" s="66"/>
      <c r="N36" s="74">
        <f>N20+N26+N27+N28+N29+N30+N31+N35+N33+N34</f>
        <v>0</v>
      </c>
      <c r="O36" s="75"/>
    </row>
    <row r="37" spans="1:15" ht="3" customHeight="1" thickBot="1">
      <c r="A37" s="65"/>
      <c r="B37" s="66"/>
      <c r="C37" s="66"/>
      <c r="D37" s="30"/>
      <c r="E37" s="30"/>
      <c r="F37" s="30"/>
      <c r="G37" s="30"/>
      <c r="H37" s="30"/>
      <c r="I37" s="30"/>
      <c r="J37" s="30"/>
      <c r="K37" s="30"/>
      <c r="L37" s="66"/>
      <c r="M37" s="66"/>
      <c r="N37" s="76"/>
      <c r="O37" s="77"/>
    </row>
    <row r="38" spans="1:15" ht="18">
      <c r="A38" s="32" t="s">
        <v>26</v>
      </c>
      <c r="N38" s="72">
        <f>(N36-N35-N31)*0.2</f>
        <v>0</v>
      </c>
      <c r="O38" s="73"/>
    </row>
    <row r="39" spans="14:15" ht="3" customHeight="1" thickBot="1">
      <c r="N39" s="13"/>
      <c r="O39" s="13"/>
    </row>
    <row r="40" spans="1:15" ht="12.75" customHeight="1">
      <c r="A40" s="64" t="s">
        <v>17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72">
        <f>N36+N38</f>
        <v>0</v>
      </c>
      <c r="O40" s="73"/>
    </row>
    <row r="41" spans="14:15" ht="3" customHeight="1" thickBot="1">
      <c r="N41" s="13"/>
      <c r="O41" s="13"/>
    </row>
    <row r="42" spans="1:15" ht="12.75" customHeight="1">
      <c r="A42" s="10" t="s">
        <v>54</v>
      </c>
      <c r="N42" s="80"/>
      <c r="O42" s="81"/>
    </row>
    <row r="43" spans="1:15" ht="3" customHeight="1" thickBot="1">
      <c r="A43" s="10"/>
      <c r="N43" s="82"/>
      <c r="O43" s="83"/>
    </row>
    <row r="44" spans="1:15" ht="18" customHeight="1" thickBot="1">
      <c r="A44" s="10" t="s">
        <v>56</v>
      </c>
      <c r="I44" s="33">
        <v>0</v>
      </c>
      <c r="J44" s="34" t="s">
        <v>55</v>
      </c>
      <c r="K44" s="113">
        <v>9860</v>
      </c>
      <c r="L44" s="114"/>
      <c r="N44" s="84">
        <f>I44*K44</f>
        <v>0</v>
      </c>
      <c r="O44" s="84"/>
    </row>
    <row r="45" spans="1:15" ht="18.75" thickBot="1">
      <c r="A45" s="64" t="s">
        <v>18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70">
        <f>((N42+N40)+N44)</f>
        <v>0</v>
      </c>
      <c r="O45" s="71"/>
    </row>
    <row r="47" spans="1:15" ht="18">
      <c r="A47" s="8" t="s">
        <v>6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"/>
      <c r="O47" s="1"/>
    </row>
    <row r="48" spans="3:15" ht="10.5" customHeight="1">
      <c r="C48" t="s">
        <v>5</v>
      </c>
      <c r="N48" s="1"/>
      <c r="O48" s="1"/>
    </row>
    <row r="49" spans="14:15" ht="10.5" customHeight="1">
      <c r="N49" s="1"/>
      <c r="O49" s="1"/>
    </row>
    <row r="50" spans="1:15" ht="18">
      <c r="A50" s="8" t="s">
        <v>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1"/>
      <c r="O50" s="1"/>
    </row>
    <row r="51" spans="3:15" ht="9" customHeight="1">
      <c r="C51" t="s">
        <v>5</v>
      </c>
      <c r="N51" s="1"/>
      <c r="O51" s="1"/>
    </row>
    <row r="52" spans="14:15" ht="12.75">
      <c r="N52" s="1"/>
      <c r="O52" s="1"/>
    </row>
    <row r="53" spans="14:15" ht="12.75">
      <c r="N53" s="1"/>
      <c r="O53" s="1"/>
    </row>
  </sheetData>
  <sheetProtection/>
  <mergeCells count="140">
    <mergeCell ref="K44:L44"/>
    <mergeCell ref="A18:A19"/>
    <mergeCell ref="B47:M47"/>
    <mergeCell ref="J4:O4"/>
    <mergeCell ref="F31:G31"/>
    <mergeCell ref="H30:I30"/>
    <mergeCell ref="J30:K30"/>
    <mergeCell ref="H31:I31"/>
    <mergeCell ref="N14:O14"/>
    <mergeCell ref="B32:C32"/>
    <mergeCell ref="D32:E32"/>
    <mergeCell ref="B8:O8"/>
    <mergeCell ref="B10:O10"/>
    <mergeCell ref="B12:O12"/>
    <mergeCell ref="B34:C34"/>
    <mergeCell ref="D34:E34"/>
    <mergeCell ref="F34:G34"/>
    <mergeCell ref="F33:G33"/>
    <mergeCell ref="N15:O15"/>
    <mergeCell ref="N16:O16"/>
    <mergeCell ref="N34:O34"/>
    <mergeCell ref="B30:C30"/>
    <mergeCell ref="L30:M30"/>
    <mergeCell ref="L34:M34"/>
    <mergeCell ref="H27:I27"/>
    <mergeCell ref="J27:K27"/>
    <mergeCell ref="H28:I28"/>
    <mergeCell ref="J28:K28"/>
    <mergeCell ref="H29:I29"/>
    <mergeCell ref="F32:G32"/>
    <mergeCell ref="H32:I32"/>
    <mergeCell ref="B26:C26"/>
    <mergeCell ref="B29:C29"/>
    <mergeCell ref="B27:C27"/>
    <mergeCell ref="L28:M28"/>
    <mergeCell ref="D26:E26"/>
    <mergeCell ref="F26:G26"/>
    <mergeCell ref="D27:E27"/>
    <mergeCell ref="F27:G27"/>
    <mergeCell ref="L27:M27"/>
    <mergeCell ref="D28:E28"/>
    <mergeCell ref="F28:G28"/>
    <mergeCell ref="D29:E29"/>
    <mergeCell ref="F29:G29"/>
    <mergeCell ref="J29:K29"/>
    <mergeCell ref="J26:K26"/>
    <mergeCell ref="F30:G30"/>
    <mergeCell ref="D31:E31"/>
    <mergeCell ref="D20:E22"/>
    <mergeCell ref="F20:G22"/>
    <mergeCell ref="J25:K25"/>
    <mergeCell ref="D25:E25"/>
    <mergeCell ref="F25:G25"/>
    <mergeCell ref="H20:I22"/>
    <mergeCell ref="H26:I26"/>
    <mergeCell ref="J31:K31"/>
    <mergeCell ref="A45:M45"/>
    <mergeCell ref="L16:M16"/>
    <mergeCell ref="L25:M25"/>
    <mergeCell ref="B16:C16"/>
    <mergeCell ref="L29:M29"/>
    <mergeCell ref="B28:C28"/>
    <mergeCell ref="D17:E17"/>
    <mergeCell ref="F17:G17"/>
    <mergeCell ref="J32:K32"/>
    <mergeCell ref="D30:E30"/>
    <mergeCell ref="L15:M15"/>
    <mergeCell ref="N26:O26"/>
    <mergeCell ref="N25:O25"/>
    <mergeCell ref="L20:M22"/>
    <mergeCell ref="N20:O22"/>
    <mergeCell ref="L17:M17"/>
    <mergeCell ref="N18:O18"/>
    <mergeCell ref="N19:O19"/>
    <mergeCell ref="L26:M26"/>
    <mergeCell ref="N17:O17"/>
    <mergeCell ref="B1:O1"/>
    <mergeCell ref="N28:O28"/>
    <mergeCell ref="N24:O24"/>
    <mergeCell ref="N27:O27"/>
    <mergeCell ref="B25:C25"/>
    <mergeCell ref="B20:C22"/>
    <mergeCell ref="B14:C14"/>
    <mergeCell ref="L14:M14"/>
    <mergeCell ref="B17:C17"/>
    <mergeCell ref="B15:C15"/>
    <mergeCell ref="N45:O45"/>
    <mergeCell ref="N38:O38"/>
    <mergeCell ref="N36:O37"/>
    <mergeCell ref="N35:O35"/>
    <mergeCell ref="N40:O40"/>
    <mergeCell ref="N42:O43"/>
    <mergeCell ref="N44:O44"/>
    <mergeCell ref="D35:E35"/>
    <mergeCell ref="F35:G35"/>
    <mergeCell ref="H33:I33"/>
    <mergeCell ref="J33:K33"/>
    <mergeCell ref="H35:I35"/>
    <mergeCell ref="J35:K35"/>
    <mergeCell ref="H34:I34"/>
    <mergeCell ref="J34:K34"/>
    <mergeCell ref="A40:M40"/>
    <mergeCell ref="B33:C33"/>
    <mergeCell ref="L33:M33"/>
    <mergeCell ref="B31:C31"/>
    <mergeCell ref="A36:A37"/>
    <mergeCell ref="B36:C37"/>
    <mergeCell ref="L36:M37"/>
    <mergeCell ref="B35:C35"/>
    <mergeCell ref="L35:M35"/>
    <mergeCell ref="D33:E33"/>
    <mergeCell ref="N29:O29"/>
    <mergeCell ref="N33:O33"/>
    <mergeCell ref="L31:M31"/>
    <mergeCell ref="N31:O31"/>
    <mergeCell ref="N32:O32"/>
    <mergeCell ref="N30:O30"/>
    <mergeCell ref="L32:M32"/>
    <mergeCell ref="H14:I14"/>
    <mergeCell ref="J14:K14"/>
    <mergeCell ref="H15:I15"/>
    <mergeCell ref="J15:K15"/>
    <mergeCell ref="H16:I16"/>
    <mergeCell ref="J16:K16"/>
    <mergeCell ref="J20:K22"/>
    <mergeCell ref="H25:I25"/>
    <mergeCell ref="H17:I17"/>
    <mergeCell ref="J17:K17"/>
    <mergeCell ref="D14:E14"/>
    <mergeCell ref="F14:G14"/>
    <mergeCell ref="D15:E15"/>
    <mergeCell ref="F15:G15"/>
    <mergeCell ref="D16:E16"/>
    <mergeCell ref="F16:G16"/>
    <mergeCell ref="B18:C19"/>
    <mergeCell ref="D18:E19"/>
    <mergeCell ref="F18:G19"/>
    <mergeCell ref="H18:I19"/>
    <mergeCell ref="J18:K19"/>
    <mergeCell ref="L18:M1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Спецстрой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zuid59@yandex.ru</cp:lastModifiedBy>
  <cp:lastPrinted>2018-05-29T09:34:50Z</cp:lastPrinted>
  <dcterms:created xsi:type="dcterms:W3CDTF">2005-06-09T07:31:50Z</dcterms:created>
  <dcterms:modified xsi:type="dcterms:W3CDTF">2022-02-08T07:25:03Z</dcterms:modified>
  <cp:category/>
  <cp:version/>
  <cp:contentType/>
  <cp:contentStatus/>
</cp:coreProperties>
</file>